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<sst xmlns="http://schemas.openxmlformats.org/spreadsheetml/2006/main" count="98" uniqueCount="76">
  <si>
    <t>泸州市龙马潭区龙驰科技有限公司
龙马潭区政府新增摄像头设备安装询价清单</t>
  </si>
  <si>
    <t>地址：泸州市龙马潭区云台路68号龙驰集团商业楼3楼B5       联系电话：0830-6667781   18117962681     联系人：王先生   E-mail:lckekj2021@163.com</t>
  </si>
  <si>
    <t>供应商：</t>
  </si>
  <si>
    <t>地    址：</t>
  </si>
  <si>
    <t>联系人：</t>
  </si>
  <si>
    <t>电    话：</t>
  </si>
  <si>
    <t>序号</t>
  </si>
  <si>
    <t>项目名称</t>
  </si>
  <si>
    <t>品牌</t>
  </si>
  <si>
    <t>型号</t>
  </si>
  <si>
    <t>项目特征描述</t>
  </si>
  <si>
    <t>计量单位</t>
  </si>
  <si>
    <t>工程量</t>
  </si>
  <si>
    <t>单价（元）</t>
  </si>
  <si>
    <t>总价（元）</t>
  </si>
  <si>
    <t>不含税价</t>
  </si>
  <si>
    <t>税率</t>
  </si>
  <si>
    <t>价税合计</t>
  </si>
  <si>
    <t>不含税金额</t>
  </si>
  <si>
    <t>税额</t>
  </si>
  <si>
    <t>400万POE半球摄像机</t>
  </si>
  <si>
    <t>海康威视</t>
  </si>
  <si>
    <t>DS-2CD1345V2-LA</t>
  </si>
  <si>
    <t>台</t>
  </si>
  <si>
    <t>64路24盘位NVR</t>
  </si>
  <si>
    <t>DS-8864N-R24/4K</t>
  </si>
  <si>
    <t>8T监控级硬盘</t>
  </si>
  <si>
    <t xml:space="preserve">ST8000HKVS002 </t>
  </si>
  <si>
    <t>块</t>
  </si>
  <si>
    <t>55寸监视器</t>
  </si>
  <si>
    <t>一米云</t>
  </si>
  <si>
    <t>YMY-9355A</t>
  </si>
  <si>
    <t>8口千兆汇聚交换机</t>
  </si>
  <si>
    <t>锐捷</t>
  </si>
  <si>
    <t>RG-NBS3100-8GT2SFP</t>
  </si>
  <si>
    <t>24口千兆POE交换机</t>
  </si>
  <si>
    <t>DS-3E0526SP-E</t>
  </si>
  <si>
    <t>16口千兆POE交换机</t>
  </si>
  <si>
    <t>ZD-S0200P-16GP2GF-125W</t>
  </si>
  <si>
    <t>电梯网桥</t>
  </si>
  <si>
    <t>DS-3WF-XE100-E</t>
  </si>
  <si>
    <t>套</t>
  </si>
  <si>
    <t>9U壁挂机柜</t>
  </si>
  <si>
    <t>国产</t>
  </si>
  <si>
    <t>9U</t>
  </si>
  <si>
    <t>无线插板</t>
  </si>
  <si>
    <t>爵伽</t>
  </si>
  <si>
    <t>3位</t>
  </si>
  <si>
    <t>个</t>
  </si>
  <si>
    <t>千兆单模光纤收发器</t>
  </si>
  <si>
    <t>DS-3D501</t>
  </si>
  <si>
    <t>对</t>
  </si>
  <si>
    <t>55寸电视吊架</t>
  </si>
  <si>
    <t>电视吊装支架</t>
  </si>
  <si>
    <t>半球支架</t>
  </si>
  <si>
    <t>4.5寸半球支架</t>
  </si>
  <si>
    <t>2芯光缆</t>
  </si>
  <si>
    <t>室外2芯光缆</t>
  </si>
  <si>
    <t>m</t>
  </si>
  <si>
    <t>RVV3*1.5电源线</t>
  </si>
  <si>
    <t>巴蜀优创</t>
  </si>
  <si>
    <t>RVV3*1.5</t>
  </si>
  <si>
    <t>电气配管</t>
  </si>
  <si>
    <t>20管，线槽板等</t>
  </si>
  <si>
    <t>批</t>
  </si>
  <si>
    <t>六类水晶头</t>
  </si>
  <si>
    <t>盒</t>
  </si>
  <si>
    <t>六类网线</t>
  </si>
  <si>
    <t>大唐优创</t>
  </si>
  <si>
    <t>六类580无氧铜</t>
  </si>
  <si>
    <t>安装调试</t>
  </si>
  <si>
    <t>4口终端盒（带法兰）</t>
  </si>
  <si>
    <t>含施工所需辅材（线管，水晶头等）</t>
  </si>
  <si>
    <t>项</t>
  </si>
  <si>
    <t>合计</t>
  </si>
  <si>
    <t>本新建项目质保期为2年，赠送1期监控维保（100元以内的配件免费）1年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</si>
</sst>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[DBNum2][$-804]&quot;人民币(大写)：&quot;General&quot;元整&quot;"/>
  </numFmts>
  <fonts count="28">
    <font>
      <sz val="11"/>
      <color theme="1"/>
      <name val="等线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仿宋"/>
      <charset val="134"/>
    </font>
    <font>
      <sz val="25"/>
      <name val="微软雅黑"/>
      <charset val="134"/>
    </font>
    <font>
      <sz val="12"/>
      <name val="微软雅黑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protection locked="0"/>
    </xf>
    <xf numFmtId="0" fontId="27" fillId="0" borderId="0">
      <protection locked="0"/>
    </xf>
  </cellStyleXfs>
  <cellXfs count="3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49" applyFont="1" applyBorder="1" applyAlignment="1" applyProtection="1">
      <alignment horizontal="center" vertical="center" wrapText="1"/>
    </xf>
    <xf numFmtId="176" fontId="5" fillId="0" borderId="3" xfId="49" applyNumberFormat="1" applyFont="1" applyBorder="1" applyAlignment="1" applyProtection="1">
      <alignment horizontal="center" vertical="center" wrapText="1"/>
    </xf>
    <xf numFmtId="0" fontId="5" fillId="0" borderId="6" xfId="49" applyFont="1" applyBorder="1" applyAlignment="1" applyProtection="1">
      <alignment horizontal="center" vertical="center" wrapText="1"/>
    </xf>
    <xf numFmtId="176" fontId="5" fillId="0" borderId="2" xfId="49" applyNumberFormat="1" applyFont="1" applyBorder="1" applyAlignment="1" applyProtection="1">
      <alignment horizontal="center" vertical="center" wrapText="1"/>
    </xf>
    <xf numFmtId="0" fontId="5" fillId="0" borderId="2" xfId="49" applyFont="1" applyBorder="1" applyAlignment="1" applyProtection="1">
      <alignment horizontal="center" vertical="center" wrapText="1"/>
    </xf>
    <xf numFmtId="0" fontId="5" fillId="0" borderId="3" xfId="49" applyFont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49" applyFont="1" applyBorder="1" applyAlignment="1" applyProtection="1">
      <alignment horizontal="left" vertical="center" wrapText="1"/>
    </xf>
    <xf numFmtId="178" fontId="5" fillId="0" borderId="3" xfId="50" applyNumberFormat="1" applyFont="1" applyBorder="1" applyAlignment="1" applyProtection="1">
      <alignment horizontal="center" vertical="center" wrapText="1"/>
    </xf>
    <xf numFmtId="178" fontId="5" fillId="0" borderId="4" xfId="50" applyNumberFormat="1" applyFont="1" applyBorder="1" applyAlignment="1" applyProtection="1">
      <alignment horizontal="center" vertical="center" wrapText="1"/>
    </xf>
    <xf numFmtId="0" fontId="6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76" fontId="5" fillId="0" borderId="4" xfId="49" applyNumberFormat="1" applyFont="1" applyBorder="1" applyAlignment="1" applyProtection="1">
      <alignment horizontal="center" vertical="center" wrapText="1"/>
    </xf>
    <xf numFmtId="176" fontId="5" fillId="0" borderId="7" xfId="49" applyNumberFormat="1" applyFont="1" applyBorder="1" applyAlignment="1" applyProtection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178" fontId="5" fillId="0" borderId="7" xfId="50" applyNumberFormat="1" applyFont="1" applyBorder="1" applyAlignment="1" applyProtection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view="pageBreakPreview" zoomScaleNormal="100" workbookViewId="0">
      <selection activeCell="P23" sqref="P23"/>
    </sheetView>
  </sheetViews>
  <sheetFormatPr defaultColWidth="9" defaultRowHeight="14.25"/>
  <cols>
    <col min="1" max="1" width="12.6083333333333" style="4" customWidth="1"/>
    <col min="2" max="2" width="21.75" style="4" customWidth="1"/>
    <col min="3" max="3" width="9.75" style="4" customWidth="1"/>
    <col min="4" max="4" width="16.375" style="4" customWidth="1"/>
    <col min="5" max="5" width="13.125" style="4" customWidth="1"/>
    <col min="6" max="6" width="9" style="4"/>
    <col min="7" max="7" width="9.625" style="4" customWidth="1"/>
    <col min="8" max="9" width="9" style="4"/>
    <col min="10" max="10" width="9.625" style="4" customWidth="1"/>
    <col min="11" max="11" width="10.875" style="4" customWidth="1"/>
    <col min="12" max="12" width="9" style="4"/>
    <col min="13" max="13" width="25.0166666666667" style="4" customWidth="1"/>
    <col min="14" max="16384" width="9" style="4"/>
  </cols>
  <sheetData>
    <row r="1" s="1" customFormat="1" ht="7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23"/>
      <c r="L1" s="23"/>
      <c r="M1" s="5"/>
    </row>
    <row r="2" s="2" customFormat="1" ht="40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24"/>
      <c r="L2" s="24"/>
      <c r="M2" s="6"/>
    </row>
    <row r="3" s="3" customFormat="1" ht="36.95" customHeight="1" spans="1:13">
      <c r="A3" s="7" t="s">
        <v>2</v>
      </c>
      <c r="B3" s="7"/>
      <c r="C3" s="7"/>
      <c r="D3" s="7"/>
      <c r="E3" s="7" t="s">
        <v>3</v>
      </c>
      <c r="F3" s="8"/>
      <c r="G3" s="9"/>
      <c r="H3" s="9"/>
      <c r="I3" s="9"/>
      <c r="J3" s="9"/>
      <c r="K3" s="9"/>
      <c r="L3" s="9"/>
      <c r="M3" s="25"/>
    </row>
    <row r="4" s="1" customFormat="1" ht="30" customHeight="1" spans="1:13">
      <c r="A4" s="7" t="s">
        <v>4</v>
      </c>
      <c r="B4" s="7"/>
      <c r="C4" s="7"/>
      <c r="D4" s="7"/>
      <c r="E4" s="7" t="s">
        <v>5</v>
      </c>
      <c r="F4" s="8"/>
      <c r="G4" s="9"/>
      <c r="H4" s="9"/>
      <c r="I4" s="9"/>
      <c r="J4" s="9"/>
      <c r="K4" s="9"/>
      <c r="L4" s="9"/>
      <c r="M4" s="25"/>
    </row>
    <row r="5" s="1" customFormat="1" ht="23" customHeight="1" spans="1:13">
      <c r="A5" s="10" t="s">
        <v>6</v>
      </c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  <c r="G5" s="10" t="s">
        <v>12</v>
      </c>
      <c r="H5" s="11" t="s">
        <v>13</v>
      </c>
      <c r="I5" s="26"/>
      <c r="J5" s="27"/>
      <c r="K5" s="11" t="s">
        <v>14</v>
      </c>
      <c r="L5" s="26"/>
      <c r="M5" s="27"/>
    </row>
    <row r="6" s="1" customFormat="1" ht="23" customHeight="1" spans="1:13">
      <c r="A6" s="12"/>
      <c r="B6" s="12"/>
      <c r="C6" s="12"/>
      <c r="D6" s="12"/>
      <c r="E6" s="12"/>
      <c r="F6" s="12"/>
      <c r="G6" s="12"/>
      <c r="H6" s="13" t="s">
        <v>15</v>
      </c>
      <c r="I6" s="13" t="s">
        <v>16</v>
      </c>
      <c r="J6" s="14" t="s">
        <v>17</v>
      </c>
      <c r="K6" s="13" t="s">
        <v>18</v>
      </c>
      <c r="L6" s="13" t="s">
        <v>19</v>
      </c>
      <c r="M6" s="14" t="s">
        <v>17</v>
      </c>
    </row>
    <row r="7" s="1" customFormat="1" ht="35" customHeight="1" spans="1:13">
      <c r="A7" s="14">
        <v>1</v>
      </c>
      <c r="B7" s="14" t="s">
        <v>20</v>
      </c>
      <c r="C7" s="14" t="s">
        <v>21</v>
      </c>
      <c r="D7" s="15" t="s">
        <v>22</v>
      </c>
      <c r="E7" s="14"/>
      <c r="F7" s="7" t="s">
        <v>23</v>
      </c>
      <c r="G7" s="16">
        <v>46</v>
      </c>
      <c r="H7" s="17">
        <f t="shared" ref="H7:H11" si="0">ROUND(J7/(1+I7),2)</f>
        <v>0</v>
      </c>
      <c r="I7" s="28">
        <v>0.13</v>
      </c>
      <c r="J7" s="17"/>
      <c r="K7" s="17">
        <f t="shared" ref="K7:K11" si="1">ROUND(M7/(1+I7),2)</f>
        <v>0</v>
      </c>
      <c r="L7" s="29">
        <f t="shared" ref="L7:L11" si="2">M7-K7</f>
        <v>0</v>
      </c>
      <c r="M7" s="29">
        <f t="shared" ref="M7:M11" si="3">G7*J7</f>
        <v>0</v>
      </c>
    </row>
    <row r="8" s="2" customFormat="1" ht="35" customHeight="1" spans="1:13">
      <c r="A8" s="14">
        <v>2</v>
      </c>
      <c r="B8" s="14" t="s">
        <v>24</v>
      </c>
      <c r="C8" s="14" t="s">
        <v>21</v>
      </c>
      <c r="D8" s="15" t="s">
        <v>25</v>
      </c>
      <c r="E8" s="14"/>
      <c r="F8" s="7" t="s">
        <v>23</v>
      </c>
      <c r="G8" s="16">
        <v>1</v>
      </c>
      <c r="H8" s="17">
        <f t="shared" si="0"/>
        <v>0</v>
      </c>
      <c r="I8" s="28">
        <v>0.13</v>
      </c>
      <c r="J8" s="17"/>
      <c r="K8" s="17">
        <f t="shared" si="1"/>
        <v>0</v>
      </c>
      <c r="L8" s="29">
        <f t="shared" si="2"/>
        <v>0</v>
      </c>
      <c r="M8" s="29">
        <f t="shared" si="3"/>
        <v>0</v>
      </c>
    </row>
    <row r="9" s="2" customFormat="1" ht="35" customHeight="1" spans="1:13">
      <c r="A9" s="14">
        <v>3</v>
      </c>
      <c r="B9" s="14" t="s">
        <v>26</v>
      </c>
      <c r="C9" s="14" t="s">
        <v>21</v>
      </c>
      <c r="D9" s="15" t="s">
        <v>27</v>
      </c>
      <c r="E9" s="14"/>
      <c r="F9" s="7" t="s">
        <v>28</v>
      </c>
      <c r="G9" s="16">
        <v>24</v>
      </c>
      <c r="H9" s="17">
        <f t="shared" si="0"/>
        <v>0</v>
      </c>
      <c r="I9" s="28">
        <v>0.13</v>
      </c>
      <c r="J9" s="17"/>
      <c r="K9" s="17">
        <f t="shared" si="1"/>
        <v>0</v>
      </c>
      <c r="L9" s="29">
        <f t="shared" si="2"/>
        <v>0</v>
      </c>
      <c r="M9" s="29">
        <f t="shared" si="3"/>
        <v>0</v>
      </c>
    </row>
    <row r="10" s="2" customFormat="1" ht="35" customHeight="1" spans="1:13">
      <c r="A10" s="14">
        <v>4</v>
      </c>
      <c r="B10" s="14" t="s">
        <v>29</v>
      </c>
      <c r="C10" s="14" t="s">
        <v>30</v>
      </c>
      <c r="D10" s="15" t="s">
        <v>31</v>
      </c>
      <c r="E10" s="14"/>
      <c r="F10" s="7" t="s">
        <v>23</v>
      </c>
      <c r="G10" s="16">
        <v>1</v>
      </c>
      <c r="H10" s="17">
        <f t="shared" si="0"/>
        <v>0</v>
      </c>
      <c r="I10" s="28">
        <v>0.13</v>
      </c>
      <c r="J10" s="17"/>
      <c r="K10" s="17">
        <f t="shared" si="1"/>
        <v>0</v>
      </c>
      <c r="L10" s="29">
        <f t="shared" si="2"/>
        <v>0</v>
      </c>
      <c r="M10" s="29">
        <f t="shared" si="3"/>
        <v>0</v>
      </c>
    </row>
    <row r="11" s="2" customFormat="1" ht="35" customHeight="1" spans="1:13">
      <c r="A11" s="14">
        <v>5</v>
      </c>
      <c r="B11" s="14" t="s">
        <v>32</v>
      </c>
      <c r="C11" s="14" t="s">
        <v>33</v>
      </c>
      <c r="D11" s="15" t="s">
        <v>34</v>
      </c>
      <c r="E11" s="14"/>
      <c r="F11" s="7" t="s">
        <v>23</v>
      </c>
      <c r="G11" s="16">
        <v>1</v>
      </c>
      <c r="H11" s="17">
        <f t="shared" si="0"/>
        <v>0</v>
      </c>
      <c r="I11" s="28">
        <v>0.13</v>
      </c>
      <c r="J11" s="17"/>
      <c r="K11" s="17">
        <f t="shared" si="1"/>
        <v>0</v>
      </c>
      <c r="L11" s="29">
        <f t="shared" si="2"/>
        <v>0</v>
      </c>
      <c r="M11" s="29">
        <f t="shared" si="3"/>
        <v>0</v>
      </c>
    </row>
    <row r="12" s="2" customFormat="1" ht="35" customHeight="1" spans="1:13">
      <c r="A12" s="14">
        <v>6</v>
      </c>
      <c r="B12" s="14" t="s">
        <v>35</v>
      </c>
      <c r="C12" s="14" t="s">
        <v>21</v>
      </c>
      <c r="D12" s="15" t="s">
        <v>36</v>
      </c>
      <c r="E12" s="14"/>
      <c r="F12" s="7" t="s">
        <v>23</v>
      </c>
      <c r="G12" s="16">
        <v>1</v>
      </c>
      <c r="H12" s="17">
        <f t="shared" ref="H12:H25" si="4">ROUND(J12/(1+I12),2)</f>
        <v>0</v>
      </c>
      <c r="I12" s="28">
        <v>0.13</v>
      </c>
      <c r="J12" s="17"/>
      <c r="K12" s="17">
        <f t="shared" ref="K12:K25" si="5">ROUND(M12/(1+I12),2)</f>
        <v>0</v>
      </c>
      <c r="L12" s="29">
        <f t="shared" ref="L12:L25" si="6">M12-K12</f>
        <v>0</v>
      </c>
      <c r="M12" s="29">
        <f t="shared" ref="M12:M25" si="7">G12*J12</f>
        <v>0</v>
      </c>
    </row>
    <row r="13" s="2" customFormat="1" ht="35" customHeight="1" spans="1:13">
      <c r="A13" s="14">
        <v>7</v>
      </c>
      <c r="B13" s="14" t="s">
        <v>37</v>
      </c>
      <c r="C13" s="14" t="s">
        <v>21</v>
      </c>
      <c r="D13" s="15" t="s">
        <v>38</v>
      </c>
      <c r="E13" s="14"/>
      <c r="F13" s="7" t="s">
        <v>23</v>
      </c>
      <c r="G13" s="16">
        <v>2</v>
      </c>
      <c r="H13" s="17">
        <f t="shared" si="4"/>
        <v>0</v>
      </c>
      <c r="I13" s="28">
        <v>0.13</v>
      </c>
      <c r="J13" s="17"/>
      <c r="K13" s="17">
        <f t="shared" si="5"/>
        <v>0</v>
      </c>
      <c r="L13" s="29">
        <f t="shared" si="6"/>
        <v>0</v>
      </c>
      <c r="M13" s="29">
        <f t="shared" si="7"/>
        <v>0</v>
      </c>
    </row>
    <row r="14" s="2" customFormat="1" ht="35" customHeight="1" spans="1:13">
      <c r="A14" s="14">
        <v>8</v>
      </c>
      <c r="B14" s="14" t="s">
        <v>39</v>
      </c>
      <c r="C14" s="14" t="s">
        <v>21</v>
      </c>
      <c r="D14" s="15" t="s">
        <v>40</v>
      </c>
      <c r="E14" s="14"/>
      <c r="F14" s="7" t="s">
        <v>41</v>
      </c>
      <c r="G14" s="16">
        <v>2</v>
      </c>
      <c r="H14" s="17">
        <f t="shared" si="4"/>
        <v>0</v>
      </c>
      <c r="I14" s="28">
        <v>0.13</v>
      </c>
      <c r="J14" s="17"/>
      <c r="K14" s="17">
        <f t="shared" si="5"/>
        <v>0</v>
      </c>
      <c r="L14" s="29">
        <f t="shared" si="6"/>
        <v>0</v>
      </c>
      <c r="M14" s="29">
        <f t="shared" si="7"/>
        <v>0</v>
      </c>
    </row>
    <row r="15" s="2" customFormat="1" ht="35" customHeight="1" spans="1:13">
      <c r="A15" s="14">
        <v>9</v>
      </c>
      <c r="B15" s="14" t="s">
        <v>42</v>
      </c>
      <c r="C15" s="14" t="s">
        <v>43</v>
      </c>
      <c r="D15" s="15" t="s">
        <v>44</v>
      </c>
      <c r="E15" s="14"/>
      <c r="F15" s="7" t="s">
        <v>23</v>
      </c>
      <c r="G15" s="16">
        <v>3</v>
      </c>
      <c r="H15" s="17">
        <f t="shared" si="4"/>
        <v>0</v>
      </c>
      <c r="I15" s="28">
        <v>0.13</v>
      </c>
      <c r="J15" s="17"/>
      <c r="K15" s="17">
        <f t="shared" si="5"/>
        <v>0</v>
      </c>
      <c r="L15" s="29">
        <f t="shared" si="6"/>
        <v>0</v>
      </c>
      <c r="M15" s="29">
        <f t="shared" si="7"/>
        <v>0</v>
      </c>
    </row>
    <row r="16" s="2" customFormat="1" ht="35" customHeight="1" spans="1:13">
      <c r="A16" s="14">
        <v>10</v>
      </c>
      <c r="B16" s="14" t="s">
        <v>45</v>
      </c>
      <c r="C16" s="14" t="s">
        <v>46</v>
      </c>
      <c r="D16" s="15" t="s">
        <v>47</v>
      </c>
      <c r="E16" s="14"/>
      <c r="F16" s="7" t="s">
        <v>48</v>
      </c>
      <c r="G16" s="16">
        <v>3</v>
      </c>
      <c r="H16" s="17">
        <f t="shared" si="4"/>
        <v>0</v>
      </c>
      <c r="I16" s="28">
        <v>0.13</v>
      </c>
      <c r="J16" s="17"/>
      <c r="K16" s="17">
        <f t="shared" si="5"/>
        <v>0</v>
      </c>
      <c r="L16" s="29">
        <f t="shared" si="6"/>
        <v>0</v>
      </c>
      <c r="M16" s="29">
        <f t="shared" si="7"/>
        <v>0</v>
      </c>
    </row>
    <row r="17" s="2" customFormat="1" ht="35" customHeight="1" spans="1:13">
      <c r="A17" s="14">
        <v>11</v>
      </c>
      <c r="B17" s="14" t="s">
        <v>49</v>
      </c>
      <c r="C17" s="14" t="s">
        <v>21</v>
      </c>
      <c r="D17" s="15" t="s">
        <v>50</v>
      </c>
      <c r="E17" s="14"/>
      <c r="F17" s="7" t="s">
        <v>51</v>
      </c>
      <c r="G17" s="16">
        <v>3</v>
      </c>
      <c r="H17" s="17">
        <f t="shared" si="4"/>
        <v>0</v>
      </c>
      <c r="I17" s="28">
        <v>0.13</v>
      </c>
      <c r="J17" s="17"/>
      <c r="K17" s="17">
        <f t="shared" si="5"/>
        <v>0</v>
      </c>
      <c r="L17" s="29">
        <f t="shared" si="6"/>
        <v>0</v>
      </c>
      <c r="M17" s="29">
        <f t="shared" si="7"/>
        <v>0</v>
      </c>
    </row>
    <row r="18" s="2" customFormat="1" ht="35" customHeight="1" spans="1:13">
      <c r="A18" s="14">
        <v>12</v>
      </c>
      <c r="B18" s="14" t="s">
        <v>52</v>
      </c>
      <c r="C18" s="14" t="s">
        <v>43</v>
      </c>
      <c r="D18" s="15" t="s">
        <v>53</v>
      </c>
      <c r="E18" s="14"/>
      <c r="F18" s="7" t="s">
        <v>41</v>
      </c>
      <c r="G18" s="16">
        <v>1</v>
      </c>
      <c r="H18" s="17">
        <f t="shared" si="4"/>
        <v>0</v>
      </c>
      <c r="I18" s="28">
        <v>0.13</v>
      </c>
      <c r="J18" s="17"/>
      <c r="K18" s="17">
        <f t="shared" si="5"/>
        <v>0</v>
      </c>
      <c r="L18" s="29">
        <f t="shared" si="6"/>
        <v>0</v>
      </c>
      <c r="M18" s="29">
        <f t="shared" si="7"/>
        <v>0</v>
      </c>
    </row>
    <row r="19" s="2" customFormat="1" ht="35" customHeight="1" spans="1:13">
      <c r="A19" s="14">
        <v>13</v>
      </c>
      <c r="B19" s="14" t="s">
        <v>54</v>
      </c>
      <c r="C19" s="14" t="s">
        <v>43</v>
      </c>
      <c r="D19" s="15" t="s">
        <v>55</v>
      </c>
      <c r="E19" s="14"/>
      <c r="F19" s="7" t="s">
        <v>48</v>
      </c>
      <c r="G19" s="16">
        <v>22</v>
      </c>
      <c r="H19" s="17">
        <f t="shared" si="4"/>
        <v>0</v>
      </c>
      <c r="I19" s="28">
        <v>0.13</v>
      </c>
      <c r="J19" s="17"/>
      <c r="K19" s="17">
        <f t="shared" si="5"/>
        <v>0</v>
      </c>
      <c r="L19" s="29">
        <f t="shared" si="6"/>
        <v>0</v>
      </c>
      <c r="M19" s="29">
        <f t="shared" si="7"/>
        <v>0</v>
      </c>
    </row>
    <row r="20" s="2" customFormat="1" ht="35" customHeight="1" spans="1:13">
      <c r="A20" s="14">
        <v>14</v>
      </c>
      <c r="B20" s="14" t="s">
        <v>56</v>
      </c>
      <c r="C20" s="14" t="s">
        <v>43</v>
      </c>
      <c r="D20" s="15" t="s">
        <v>57</v>
      </c>
      <c r="E20" s="14"/>
      <c r="F20" s="7" t="s">
        <v>58</v>
      </c>
      <c r="G20" s="16">
        <v>600</v>
      </c>
      <c r="H20" s="17">
        <f t="shared" si="4"/>
        <v>0</v>
      </c>
      <c r="I20" s="28">
        <v>0.13</v>
      </c>
      <c r="J20" s="17"/>
      <c r="K20" s="17">
        <f t="shared" si="5"/>
        <v>0</v>
      </c>
      <c r="L20" s="29">
        <f t="shared" si="6"/>
        <v>0</v>
      </c>
      <c r="M20" s="29">
        <f t="shared" si="7"/>
        <v>0</v>
      </c>
    </row>
    <row r="21" s="2" customFormat="1" ht="35" customHeight="1" spans="1:13">
      <c r="A21" s="14">
        <v>15</v>
      </c>
      <c r="B21" s="14" t="s">
        <v>59</v>
      </c>
      <c r="C21" s="14" t="s">
        <v>60</v>
      </c>
      <c r="D21" s="15" t="s">
        <v>61</v>
      </c>
      <c r="E21" s="14"/>
      <c r="F21" s="7" t="s">
        <v>58</v>
      </c>
      <c r="G21" s="16">
        <v>40</v>
      </c>
      <c r="H21" s="17">
        <f t="shared" si="4"/>
        <v>0</v>
      </c>
      <c r="I21" s="28">
        <v>0.13</v>
      </c>
      <c r="J21" s="17"/>
      <c r="K21" s="17">
        <f t="shared" si="5"/>
        <v>0</v>
      </c>
      <c r="L21" s="29">
        <f t="shared" si="6"/>
        <v>0</v>
      </c>
      <c r="M21" s="29">
        <f t="shared" si="7"/>
        <v>0</v>
      </c>
    </row>
    <row r="22" s="2" customFormat="1" ht="35" customHeight="1" spans="1:13">
      <c r="A22" s="14">
        <v>16</v>
      </c>
      <c r="B22" s="14" t="s">
        <v>62</v>
      </c>
      <c r="C22" s="14"/>
      <c r="D22" s="15"/>
      <c r="E22" s="14" t="s">
        <v>63</v>
      </c>
      <c r="F22" s="7" t="s">
        <v>64</v>
      </c>
      <c r="G22" s="16">
        <v>1</v>
      </c>
      <c r="H22" s="17">
        <f t="shared" si="4"/>
        <v>0</v>
      </c>
      <c r="I22" s="28">
        <v>0.13</v>
      </c>
      <c r="J22" s="17"/>
      <c r="K22" s="17">
        <f t="shared" si="5"/>
        <v>0</v>
      </c>
      <c r="L22" s="29">
        <f t="shared" si="6"/>
        <v>0</v>
      </c>
      <c r="M22" s="29">
        <f t="shared" si="7"/>
        <v>0</v>
      </c>
    </row>
    <row r="23" s="2" customFormat="1" ht="35" customHeight="1" spans="1:13">
      <c r="A23" s="14">
        <v>17</v>
      </c>
      <c r="B23" s="14" t="s">
        <v>65</v>
      </c>
      <c r="C23" s="14" t="s">
        <v>21</v>
      </c>
      <c r="D23" s="15" t="s">
        <v>65</v>
      </c>
      <c r="E23" s="14"/>
      <c r="F23" s="7" t="s">
        <v>66</v>
      </c>
      <c r="G23" s="16">
        <v>1</v>
      </c>
      <c r="H23" s="17">
        <f t="shared" si="4"/>
        <v>0</v>
      </c>
      <c r="I23" s="28">
        <v>0.13</v>
      </c>
      <c r="J23" s="17"/>
      <c r="K23" s="17">
        <f t="shared" si="5"/>
        <v>0</v>
      </c>
      <c r="L23" s="29">
        <f t="shared" si="6"/>
        <v>0</v>
      </c>
      <c r="M23" s="29">
        <f t="shared" si="7"/>
        <v>0</v>
      </c>
    </row>
    <row r="24" s="2" customFormat="1" ht="35" customHeight="1" spans="1:13">
      <c r="A24" s="14">
        <v>18</v>
      </c>
      <c r="B24" s="14" t="s">
        <v>67</v>
      </c>
      <c r="C24" s="14" t="s">
        <v>68</v>
      </c>
      <c r="D24" s="15" t="s">
        <v>69</v>
      </c>
      <c r="E24" s="14"/>
      <c r="F24" s="7" t="s">
        <v>58</v>
      </c>
      <c r="G24" s="16">
        <v>3000</v>
      </c>
      <c r="H24" s="17">
        <f t="shared" si="4"/>
        <v>0</v>
      </c>
      <c r="I24" s="28">
        <v>0.13</v>
      </c>
      <c r="J24" s="17"/>
      <c r="K24" s="17">
        <f t="shared" si="5"/>
        <v>0</v>
      </c>
      <c r="L24" s="29">
        <f t="shared" si="6"/>
        <v>0</v>
      </c>
      <c r="M24" s="29">
        <f t="shared" si="7"/>
        <v>0</v>
      </c>
    </row>
    <row r="25" s="2" customFormat="1" ht="35" customHeight="1" spans="1:13">
      <c r="A25" s="14">
        <v>19</v>
      </c>
      <c r="B25" s="14" t="s">
        <v>70</v>
      </c>
      <c r="C25" s="18"/>
      <c r="D25" s="18" t="s">
        <v>71</v>
      </c>
      <c r="E25" s="19" t="s">
        <v>72</v>
      </c>
      <c r="F25" s="7" t="s">
        <v>73</v>
      </c>
      <c r="G25" s="16">
        <v>1</v>
      </c>
      <c r="H25" s="17">
        <f t="shared" si="4"/>
        <v>0</v>
      </c>
      <c r="I25" s="28">
        <v>0.06</v>
      </c>
      <c r="J25" s="17"/>
      <c r="K25" s="17">
        <f t="shared" si="5"/>
        <v>0</v>
      </c>
      <c r="L25" s="29">
        <f t="shared" si="6"/>
        <v>0</v>
      </c>
      <c r="M25" s="29">
        <f t="shared" si="7"/>
        <v>0</v>
      </c>
    </row>
    <row r="26" s="1" customFormat="1" ht="35" customHeight="1" spans="1:13">
      <c r="A26" s="14" t="s">
        <v>74</v>
      </c>
      <c r="B26" s="20">
        <f>M26</f>
        <v>0</v>
      </c>
      <c r="C26" s="21"/>
      <c r="D26" s="21"/>
      <c r="E26" s="21"/>
      <c r="F26" s="21"/>
      <c r="G26" s="21"/>
      <c r="H26" s="21"/>
      <c r="I26" s="21"/>
      <c r="J26" s="30"/>
      <c r="K26" s="29">
        <f>SUM(K7:K25)</f>
        <v>0</v>
      </c>
      <c r="L26" s="29">
        <f>SUM(L7:L25)</f>
        <v>0</v>
      </c>
      <c r="M26" s="29">
        <f>SUM(M7:M25)</f>
        <v>0</v>
      </c>
    </row>
    <row r="27" ht="24" customHeight="1" spans="1:13">
      <c r="A27" s="22" t="s">
        <v>75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</row>
  </sheetData>
  <mergeCells count="17">
    <mergeCell ref="A1:M1"/>
    <mergeCell ref="A2:M2"/>
    <mergeCell ref="B3:D3"/>
    <mergeCell ref="F3:M3"/>
    <mergeCell ref="B4:D4"/>
    <mergeCell ref="F4:M4"/>
    <mergeCell ref="H5:J5"/>
    <mergeCell ref="K5:M5"/>
    <mergeCell ref="B26:J26"/>
    <mergeCell ref="A27:M27"/>
    <mergeCell ref="A5:A6"/>
    <mergeCell ref="B5:B6"/>
    <mergeCell ref="C5:C6"/>
    <mergeCell ref="D5:D6"/>
    <mergeCell ref="E5:E6"/>
    <mergeCell ref="F5:F6"/>
    <mergeCell ref="G5:G6"/>
  </mergeCells>
  <pageMargins left="0.7" right="0.7" top="0.472222222222222" bottom="0.472222222222222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sunnyboy</cp:lastModifiedBy>
  <dcterms:created xsi:type="dcterms:W3CDTF">2015-06-05T18:19:00Z</dcterms:created>
  <dcterms:modified xsi:type="dcterms:W3CDTF">2024-12-27T02:06:52Z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0CFE75C2E4F14B1FB95C52AED70D90AD_13</vt:lpwstr>
  </property>
  <property fmtid="{D5CDD505-2E9C-101B-9397-08002B2CF9AE}" pid="3" name="KSOProductBuildVer">
    <vt:lpwstr>2052-12.1.0.19302</vt:lpwstr>
  </property>
</Properties>
</file>