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报价统一格式" sheetId="8" r:id="rId1"/>
    <sheet name="最高限价" sheetId="9" r:id="rId2"/>
  </sheets>
  <definedNames>
    <definedName name="_xlnm._FilterDatabase" localSheetId="1" hidden="1">最高限价!$6:$13</definedName>
    <definedName name="_xlnm.Print_Area" localSheetId="1">最高限价!$A$1:$K$13</definedName>
  </definedNames>
  <calcPr calcId="144525"/>
</workbook>
</file>

<file path=xl/sharedStrings.xml><?xml version="1.0" encoding="utf-8"?>
<sst xmlns="http://schemas.openxmlformats.org/spreadsheetml/2006/main" count="58" uniqueCount="34">
  <si>
    <t>泸州市龙马潭区龙驰科技有限公司2024年零星设备采购
报价清单</t>
  </si>
  <si>
    <t>地址：泸州市龙马潭区云台路68号龙驰集团商业楼3楼B5     联系电话：0830-6667781     联系人：张先生   E-mail：lckeji2021@163.com</t>
  </si>
  <si>
    <t>配送地址：泸州市龙马潭区龙驰科技有限公司</t>
  </si>
  <si>
    <t>报价单位：</t>
  </si>
  <si>
    <t>地    址：</t>
  </si>
  <si>
    <t>联系人：</t>
  </si>
  <si>
    <t>电    话：</t>
  </si>
  <si>
    <t>序号</t>
  </si>
  <si>
    <t>产品名称</t>
  </si>
  <si>
    <t>产品特征描述</t>
  </si>
  <si>
    <t>计量单位</t>
  </si>
  <si>
    <t>工程量</t>
  </si>
  <si>
    <t>单价（元）</t>
  </si>
  <si>
    <t>总价（元）</t>
  </si>
  <si>
    <t>不含税价</t>
  </si>
  <si>
    <t>税率</t>
  </si>
  <si>
    <t>价税合计</t>
  </si>
  <si>
    <t>不含税金额</t>
  </si>
  <si>
    <t>税额</t>
  </si>
  <si>
    <t>合计</t>
  </si>
  <si>
    <t>泸州市龙马潭区龙驰科技有限公司2024年零星设备采购
最高限价清单</t>
  </si>
  <si>
    <t>地址：泸州市龙马潭区云台路68号龙驰集团商业楼3楼B5     联系电话：0830-6667781     联系人：谭先生   E-mail：lckeji2021@163.com</t>
  </si>
  <si>
    <t>24口POE接入交换机</t>
  </si>
  <si>
    <t>非网管，24口全千兆网口POE供电+2个上行口千兆网口+2个千兆SFP光口，100米,机架式，整机功率380W</t>
  </si>
  <si>
    <t>台</t>
  </si>
  <si>
    <t>8口POE接入交换机</t>
  </si>
  <si>
    <t>非网管，8口千兆网口POE供电+2上行口千兆网口+2个千兆SFP光口，0-100米(超5类线），内置电源桌面式，整机功率96W</t>
  </si>
  <si>
    <t>5口POE接入交换机</t>
  </si>
  <si>
    <t>非网管，4口千兆网口POE供电+2个上行口千兆网口，0-100米(超5类线），内置电源桌面式，整机功率60W(支持EWEB，没有APP)</t>
  </si>
  <si>
    <t>9口POE千兆交换机</t>
  </si>
  <si>
    <t>非网管，8口千兆网口POE供电+2上行口千兆网口，0-100米(超5类线），内置电源桌面式，整机功率96W</t>
  </si>
  <si>
    <t>光模块</t>
  </si>
  <si>
    <t>SFP双纤单模 ，1.25G,3.3V ,LC，工作温度0~~70度，1310nm,20KM</t>
  </si>
  <si>
    <t>人民币（大写）：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</si>
</sst>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  <numFmt numFmtId="179" formatCode="[DBNum2][$-804]&quot;人民币(大写)：&quot;General"/>
    <numFmt numFmtId="180" formatCode="[DBNum2][$RMB]General;[Red][DBNum2][$RMB]General"/>
    <numFmt numFmtId="181" formatCode="[DBNum2][$-804]&quot;人民币(大写)：&quot;General&quot;元整&quot;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25"/>
      <name val="微软雅黑"/>
      <charset val="134"/>
    </font>
    <font>
      <sz val="10"/>
      <name val="微软雅黑"/>
      <charset val="134"/>
    </font>
    <font>
      <sz val="12"/>
      <name val="微软雅黑"/>
      <charset val="134"/>
    </font>
    <font>
      <sz val="10.5"/>
      <name val="宋体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Times New Roman"/>
      <charset val="0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29" fillId="0" borderId="0"/>
    <xf numFmtId="0" fontId="30" fillId="0" borderId="0"/>
    <xf numFmtId="0" fontId="0" fillId="0" borderId="0"/>
    <xf numFmtId="0" fontId="31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9" fontId="1" fillId="0" borderId="1" xfId="3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9" fontId="4" fillId="0" borderId="0" xfId="3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9" fontId="6" fillId="0" borderId="0" xfId="3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3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left" vertical="center" wrapText="1"/>
    </xf>
    <xf numFmtId="177" fontId="6" fillId="0" borderId="3" xfId="50" applyNumberFormat="1" applyFont="1" applyFill="1" applyBorder="1" applyAlignment="1">
      <alignment horizontal="center" vertical="center" wrapText="1"/>
    </xf>
    <xf numFmtId="9" fontId="6" fillId="0" borderId="3" xfId="3" applyFont="1" applyFill="1" applyBorder="1" applyAlignment="1" applyProtection="1">
      <alignment horizontal="center" vertical="center" wrapText="1"/>
    </xf>
    <xf numFmtId="176" fontId="6" fillId="0" borderId="3" xfId="5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178" fontId="6" fillId="0" borderId="3" xfId="50" applyNumberFormat="1" applyFont="1" applyFill="1" applyBorder="1" applyAlignment="1">
      <alignment horizontal="center" vertical="center" wrapText="1"/>
    </xf>
    <xf numFmtId="9" fontId="6" fillId="0" borderId="3" xfId="3" applyNumberFormat="1" applyFont="1" applyFill="1" applyBorder="1" applyAlignment="1" applyProtection="1">
      <alignment horizontal="center" vertical="center" wrapText="1"/>
    </xf>
    <xf numFmtId="0" fontId="8" fillId="0" borderId="3" xfId="52" applyFont="1" applyFill="1" applyBorder="1" applyAlignment="1">
      <alignment horizontal="left" vertical="center" wrapText="1"/>
    </xf>
    <xf numFmtId="0" fontId="2" fillId="0" borderId="3" xfId="53" applyNumberFormat="1" applyFont="1" applyBorder="1" applyAlignment="1" applyProtection="1">
      <alignment horizontal="left" vertical="center" wrapText="1"/>
    </xf>
    <xf numFmtId="0" fontId="6" fillId="0" borderId="3" xfId="50" applyFont="1" applyFill="1" applyBorder="1" applyAlignment="1">
      <alignment horizontal="center" vertical="center" wrapText="1"/>
    </xf>
    <xf numFmtId="179" fontId="6" fillId="0" borderId="4" xfId="51" applyNumberFormat="1" applyFont="1" applyFill="1" applyBorder="1" applyAlignment="1">
      <alignment horizontal="right" vertical="center"/>
    </xf>
    <xf numFmtId="179" fontId="6" fillId="0" borderId="5" xfId="51" applyNumberFormat="1" applyFont="1" applyFill="1" applyBorder="1" applyAlignment="1">
      <alignment horizontal="right" vertical="center"/>
    </xf>
    <xf numFmtId="180" fontId="6" fillId="0" borderId="5" xfId="51" applyNumberFormat="1" applyFont="1" applyFill="1" applyBorder="1" applyAlignment="1">
      <alignment horizontal="left" vertical="center"/>
    </xf>
    <xf numFmtId="180" fontId="6" fillId="0" borderId="6" xfId="5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9" fontId="1" fillId="0" borderId="7" xfId="3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9" xfId="49" applyFont="1" applyFill="1" applyBorder="1" applyAlignment="1" applyProtection="1">
      <alignment horizontal="center" vertical="center" wrapText="1"/>
    </xf>
    <xf numFmtId="177" fontId="6" fillId="0" borderId="4" xfId="50" applyNumberFormat="1" applyFont="1" applyFill="1" applyBorder="1" applyAlignment="1">
      <alignment horizontal="center" vertical="center" wrapText="1"/>
    </xf>
    <xf numFmtId="177" fontId="6" fillId="0" borderId="5" xfId="50" applyNumberFormat="1" applyFont="1" applyFill="1" applyBorder="1" applyAlignment="1">
      <alignment horizontal="center" vertical="center" wrapText="1"/>
    </xf>
    <xf numFmtId="177" fontId="6" fillId="0" borderId="6" xfId="50" applyNumberFormat="1" applyFont="1" applyFill="1" applyBorder="1" applyAlignment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 wrapText="1"/>
    </xf>
    <xf numFmtId="181" fontId="6" fillId="0" borderId="4" xfId="51" applyNumberFormat="1" applyFont="1" applyFill="1" applyBorder="1" applyAlignment="1">
      <alignment horizontal="center" vertical="center" wrapText="1"/>
    </xf>
    <xf numFmtId="181" fontId="6" fillId="0" borderId="5" xfId="51" applyNumberFormat="1" applyFont="1" applyFill="1" applyBorder="1" applyAlignment="1">
      <alignment horizontal="center" vertical="center" wrapText="1"/>
    </xf>
    <xf numFmtId="181" fontId="6" fillId="0" borderId="6" xfId="5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&#13;&#10;NA&#13;&#10;" xfId="50"/>
    <cellStyle name="常规_Sheet1" xfId="51"/>
    <cellStyle name="常规 2" xfId="52"/>
    <cellStyle name="常规_12.6_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85" zoomScaleNormal="85" workbookViewId="0">
      <selection activeCell="G11" sqref="G11"/>
    </sheetView>
  </sheetViews>
  <sheetFormatPr defaultColWidth="9" defaultRowHeight="14.25"/>
  <cols>
    <col min="1" max="1" width="11" style="4" customWidth="1"/>
    <col min="2" max="2" width="21.325" style="4" customWidth="1"/>
    <col min="3" max="3" width="19.85" style="50" customWidth="1"/>
    <col min="4" max="5" width="9.75" style="4" customWidth="1"/>
    <col min="6" max="8" width="11.175" style="4" customWidth="1"/>
    <col min="9" max="9" width="11.175" style="9" customWidth="1"/>
    <col min="10" max="10" width="17.2" style="9" customWidth="1"/>
    <col min="11" max="11" width="15.5916666666667" style="4" customWidth="1"/>
    <col min="12" max="16382" width="9" style="4"/>
    <col min="16383" max="16384" width="9" style="51"/>
  </cols>
  <sheetData>
    <row r="1" ht="84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45"/>
      <c r="J1" s="45"/>
      <c r="K1" s="11"/>
    </row>
    <row r="2" s="1" customFormat="1" ht="51" customHeight="1" spans="1:11">
      <c r="A2" s="16" t="s">
        <v>1</v>
      </c>
      <c r="B2" s="16"/>
      <c r="C2" s="16"/>
      <c r="D2" s="16"/>
      <c r="E2" s="16"/>
      <c r="F2" s="16"/>
      <c r="G2" s="16"/>
      <c r="H2" s="16"/>
      <c r="I2" s="46"/>
      <c r="J2" s="46"/>
      <c r="K2" s="16"/>
    </row>
    <row r="3" s="1" customFormat="1" ht="30" customHeight="1" spans="1:11">
      <c r="A3" s="52" t="s">
        <v>2</v>
      </c>
      <c r="B3" s="53"/>
      <c r="C3" s="53"/>
      <c r="D3" s="53"/>
      <c r="E3" s="53"/>
      <c r="F3" s="53"/>
      <c r="G3" s="53"/>
      <c r="H3" s="53"/>
      <c r="I3" s="53"/>
      <c r="J3" s="53"/>
      <c r="K3" s="68"/>
    </row>
    <row r="4" s="2" customFormat="1" ht="36.95" customHeight="1" spans="1:11">
      <c r="A4" s="21" t="s">
        <v>3</v>
      </c>
      <c r="B4" s="21"/>
      <c r="C4" s="54" t="s">
        <v>4</v>
      </c>
      <c r="D4" s="55"/>
      <c r="E4" s="56"/>
      <c r="F4" s="56"/>
      <c r="G4" s="56"/>
      <c r="H4" s="56"/>
      <c r="I4" s="56"/>
      <c r="J4" s="56"/>
      <c r="K4" s="69"/>
    </row>
    <row r="5" ht="30" customHeight="1" spans="1:11">
      <c r="A5" s="21" t="s">
        <v>5</v>
      </c>
      <c r="B5" s="21"/>
      <c r="C5" s="54" t="s">
        <v>6</v>
      </c>
      <c r="D5" s="55"/>
      <c r="E5" s="56"/>
      <c r="F5" s="56"/>
      <c r="G5" s="56"/>
      <c r="H5" s="56"/>
      <c r="I5" s="56"/>
      <c r="J5" s="56"/>
      <c r="K5" s="69"/>
    </row>
    <row r="6" ht="29.1" customHeight="1" spans="1:11">
      <c r="A6" s="57" t="s">
        <v>7</v>
      </c>
      <c r="B6" s="57" t="s">
        <v>8</v>
      </c>
      <c r="C6" s="57" t="s">
        <v>9</v>
      </c>
      <c r="D6" s="57" t="s">
        <v>10</v>
      </c>
      <c r="E6" s="57" t="s">
        <v>11</v>
      </c>
      <c r="F6" s="58" t="s">
        <v>12</v>
      </c>
      <c r="G6" s="59"/>
      <c r="H6" s="60"/>
      <c r="I6" s="58" t="s">
        <v>13</v>
      </c>
      <c r="J6" s="59"/>
      <c r="K6" s="60"/>
    </row>
    <row r="7" ht="29.1" customHeight="1" spans="1:11">
      <c r="A7" s="61"/>
      <c r="B7" s="61"/>
      <c r="C7" s="61"/>
      <c r="D7" s="61"/>
      <c r="E7" s="61"/>
      <c r="F7" s="26" t="s">
        <v>14</v>
      </c>
      <c r="G7" s="26" t="s">
        <v>15</v>
      </c>
      <c r="H7" s="36" t="s">
        <v>16</v>
      </c>
      <c r="I7" s="26" t="s">
        <v>17</v>
      </c>
      <c r="J7" s="26" t="s">
        <v>18</v>
      </c>
      <c r="K7" s="36" t="s">
        <v>16</v>
      </c>
    </row>
    <row r="8" ht="35" customHeight="1" spans="1:12">
      <c r="A8" s="24">
        <v>1</v>
      </c>
      <c r="B8" s="24"/>
      <c r="C8" s="24"/>
      <c r="D8" s="24"/>
      <c r="E8" s="24"/>
      <c r="F8" s="26"/>
      <c r="G8" s="26"/>
      <c r="H8" s="36"/>
      <c r="I8" s="63">
        <f t="shared" ref="I8:I14" si="0">ROUND(K8/(1+G8),2)</f>
        <v>0</v>
      </c>
      <c r="J8" s="49">
        <f t="shared" ref="J8:J14" si="1">K8-I8</f>
        <v>0</v>
      </c>
      <c r="K8" s="49">
        <f t="shared" ref="K8:K14" si="2">E8*H8</f>
        <v>0</v>
      </c>
      <c r="L8" s="48"/>
    </row>
    <row r="9" ht="35" customHeight="1" spans="1:12">
      <c r="A9" s="24">
        <v>2</v>
      </c>
      <c r="B9" s="24"/>
      <c r="C9" s="24"/>
      <c r="D9" s="24"/>
      <c r="E9" s="24"/>
      <c r="F9" s="26"/>
      <c r="G9" s="26"/>
      <c r="H9" s="36"/>
      <c r="I9" s="63">
        <f t="shared" si="0"/>
        <v>0</v>
      </c>
      <c r="J9" s="49">
        <f t="shared" si="1"/>
        <v>0</v>
      </c>
      <c r="K9" s="49">
        <f t="shared" si="2"/>
        <v>0</v>
      </c>
      <c r="L9" s="48"/>
    </row>
    <row r="10" ht="35" customHeight="1" spans="1:12">
      <c r="A10" s="24">
        <v>3</v>
      </c>
      <c r="B10" s="24"/>
      <c r="C10" s="24"/>
      <c r="D10" s="24"/>
      <c r="E10" s="24"/>
      <c r="F10" s="26"/>
      <c r="G10" s="26"/>
      <c r="H10" s="36"/>
      <c r="I10" s="63">
        <f t="shared" si="0"/>
        <v>0</v>
      </c>
      <c r="J10" s="49">
        <f t="shared" si="1"/>
        <v>0</v>
      </c>
      <c r="K10" s="49">
        <f t="shared" si="2"/>
        <v>0</v>
      </c>
      <c r="L10" s="48"/>
    </row>
    <row r="11" ht="35" customHeight="1" spans="1:12">
      <c r="A11" s="24">
        <v>4</v>
      </c>
      <c r="B11" s="36"/>
      <c r="C11" s="36"/>
      <c r="D11" s="21"/>
      <c r="E11" s="62"/>
      <c r="F11" s="63"/>
      <c r="G11" s="64"/>
      <c r="H11" s="63"/>
      <c r="I11" s="63">
        <f t="shared" si="0"/>
        <v>0</v>
      </c>
      <c r="J11" s="49">
        <f t="shared" si="1"/>
        <v>0</v>
      </c>
      <c r="K11" s="49">
        <f t="shared" si="2"/>
        <v>0</v>
      </c>
      <c r="L11" s="48"/>
    </row>
    <row r="12" s="1" customFormat="1" ht="35" customHeight="1" spans="1:11">
      <c r="A12" s="24">
        <v>5</v>
      </c>
      <c r="B12" s="36"/>
      <c r="C12" s="36"/>
      <c r="D12" s="21"/>
      <c r="E12" s="62"/>
      <c r="F12" s="63"/>
      <c r="G12" s="64"/>
      <c r="H12" s="63"/>
      <c r="I12" s="63">
        <f t="shared" si="0"/>
        <v>0</v>
      </c>
      <c r="J12" s="49">
        <f t="shared" si="1"/>
        <v>0</v>
      </c>
      <c r="K12" s="49">
        <f t="shared" si="2"/>
        <v>0</v>
      </c>
    </row>
    <row r="13" s="1" customFormat="1" ht="35" customHeight="1" spans="1:11">
      <c r="A13" s="24">
        <v>6</v>
      </c>
      <c r="B13" s="36"/>
      <c r="C13" s="36"/>
      <c r="D13" s="21"/>
      <c r="E13" s="62"/>
      <c r="F13" s="63"/>
      <c r="G13" s="64"/>
      <c r="H13" s="63"/>
      <c r="I13" s="63">
        <f t="shared" si="0"/>
        <v>0</v>
      </c>
      <c r="J13" s="49">
        <f t="shared" si="1"/>
        <v>0</v>
      </c>
      <c r="K13" s="49">
        <f t="shared" si="2"/>
        <v>0</v>
      </c>
    </row>
    <row r="14" s="1" customFormat="1" ht="35" customHeight="1" spans="1:11">
      <c r="A14" s="24">
        <v>7</v>
      </c>
      <c r="B14" s="36"/>
      <c r="C14" s="36"/>
      <c r="D14" s="21"/>
      <c r="E14" s="62"/>
      <c r="F14" s="63"/>
      <c r="G14" s="64"/>
      <c r="H14" s="63"/>
      <c r="I14" s="63">
        <f t="shared" si="0"/>
        <v>0</v>
      </c>
      <c r="J14" s="49">
        <f t="shared" si="1"/>
        <v>0</v>
      </c>
      <c r="K14" s="49">
        <f t="shared" si="2"/>
        <v>0</v>
      </c>
    </row>
    <row r="15" s="3" customFormat="1" ht="45" customHeight="1" spans="1:11">
      <c r="A15" s="36" t="s">
        <v>19</v>
      </c>
      <c r="B15" s="65">
        <f>K15</f>
        <v>0</v>
      </c>
      <c r="C15" s="66"/>
      <c r="D15" s="66"/>
      <c r="E15" s="66"/>
      <c r="F15" s="66"/>
      <c r="G15" s="66"/>
      <c r="H15" s="67"/>
      <c r="I15" s="49">
        <f t="shared" ref="I15:K15" si="3">SUM(I11:I12)</f>
        <v>0</v>
      </c>
      <c r="J15" s="49">
        <f t="shared" si="3"/>
        <v>0</v>
      </c>
      <c r="K15" s="49">
        <f t="shared" si="3"/>
        <v>0</v>
      </c>
    </row>
    <row r="17" spans="1:1">
      <c r="A17" s="5"/>
    </row>
  </sheetData>
  <mergeCells count="13">
    <mergeCell ref="A1:K1"/>
    <mergeCell ref="A2:K2"/>
    <mergeCell ref="A3:K3"/>
    <mergeCell ref="D4:K4"/>
    <mergeCell ref="D5:K5"/>
    <mergeCell ref="F6:H6"/>
    <mergeCell ref="I6:K6"/>
    <mergeCell ref="B15:H15"/>
    <mergeCell ref="A6:A7"/>
    <mergeCell ref="B6:B7"/>
    <mergeCell ref="C6:C7"/>
    <mergeCell ref="D6:D7"/>
    <mergeCell ref="E6:E7"/>
  </mergeCells>
  <printOptions horizontalCentered="1"/>
  <pageMargins left="0" right="0" top="0.310416666666667" bottom="0.279166666666667" header="0.511805555555556" footer="0.511805555555556"/>
  <pageSetup paperSize="9" scale="83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view="pageBreakPreview" zoomScale="85" zoomScaleNormal="100" workbookViewId="0">
      <pane ySplit="7" topLeftCell="A8" activePane="bottomLeft" state="frozen"/>
      <selection/>
      <selection pane="bottomLeft" activeCell="K13" sqref="K13"/>
    </sheetView>
  </sheetViews>
  <sheetFormatPr defaultColWidth="9" defaultRowHeight="14.25"/>
  <cols>
    <col min="1" max="1" width="11" style="4" customWidth="1"/>
    <col min="2" max="2" width="21.325" style="5" customWidth="1"/>
    <col min="3" max="3" width="32.5" style="6" customWidth="1"/>
    <col min="4" max="5" width="9.75" style="4" customWidth="1"/>
    <col min="6" max="6" width="11.175" style="4" customWidth="1"/>
    <col min="7" max="7" width="11.175" style="7" customWidth="1"/>
    <col min="8" max="8" width="11.175" style="8" customWidth="1"/>
    <col min="9" max="9" width="11.175" style="9" customWidth="1"/>
    <col min="10" max="10" width="17.2" style="9" customWidth="1"/>
    <col min="11" max="11" width="15.5916666666667" style="4" customWidth="1"/>
    <col min="12" max="13" width="9" style="4"/>
    <col min="14" max="14" width="9.375" style="4"/>
    <col min="15" max="16382" width="9" style="4"/>
    <col min="16383" max="16384" width="9" style="10"/>
  </cols>
  <sheetData>
    <row r="1" ht="76" customHeight="1" spans="1:11">
      <c r="A1" s="11" t="s">
        <v>20</v>
      </c>
      <c r="B1" s="12"/>
      <c r="C1" s="13"/>
      <c r="D1" s="11"/>
      <c r="E1" s="11"/>
      <c r="F1" s="11"/>
      <c r="G1" s="14"/>
      <c r="H1" s="15"/>
      <c r="I1" s="45"/>
      <c r="J1" s="45"/>
      <c r="K1" s="11"/>
    </row>
    <row r="2" s="1" customFormat="1" ht="29" customHeight="1" spans="1:11">
      <c r="A2" s="16" t="s">
        <v>21</v>
      </c>
      <c r="B2" s="17"/>
      <c r="C2" s="17"/>
      <c r="D2" s="16"/>
      <c r="E2" s="16"/>
      <c r="F2" s="16"/>
      <c r="G2" s="18"/>
      <c r="H2" s="19"/>
      <c r="I2" s="46"/>
      <c r="J2" s="46"/>
      <c r="K2" s="16"/>
    </row>
    <row r="3" s="1" customFormat="1" ht="29" customHeight="1" spans="1:1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="2" customFormat="1" ht="31" customHeight="1" spans="1:12">
      <c r="A4" s="21" t="s">
        <v>3</v>
      </c>
      <c r="B4" s="20"/>
      <c r="C4" s="21" t="s">
        <v>4</v>
      </c>
      <c r="D4" s="21"/>
      <c r="E4" s="21"/>
      <c r="F4" s="21"/>
      <c r="G4" s="22"/>
      <c r="H4" s="23"/>
      <c r="I4" s="21"/>
      <c r="J4" s="21"/>
      <c r="K4" s="21"/>
      <c r="L4" s="47"/>
    </row>
    <row r="5" ht="31" customHeight="1" spans="1:12">
      <c r="A5" s="21" t="s">
        <v>5</v>
      </c>
      <c r="B5" s="20"/>
      <c r="C5" s="21" t="s">
        <v>6</v>
      </c>
      <c r="D5" s="21"/>
      <c r="E5" s="21"/>
      <c r="F5" s="21"/>
      <c r="G5" s="22"/>
      <c r="H5" s="23"/>
      <c r="I5" s="21"/>
      <c r="J5" s="21"/>
      <c r="K5" s="21"/>
      <c r="L5" s="48"/>
    </row>
    <row r="6" ht="17.25" spans="1:12">
      <c r="A6" s="24" t="s">
        <v>7</v>
      </c>
      <c r="B6" s="25" t="s">
        <v>8</v>
      </c>
      <c r="C6" s="25" t="s">
        <v>9</v>
      </c>
      <c r="D6" s="24" t="s">
        <v>10</v>
      </c>
      <c r="E6" s="24" t="s">
        <v>11</v>
      </c>
      <c r="F6" s="26" t="s">
        <v>12</v>
      </c>
      <c r="G6" s="27"/>
      <c r="H6" s="28"/>
      <c r="I6" s="26" t="s">
        <v>13</v>
      </c>
      <c r="J6" s="26"/>
      <c r="K6" s="26"/>
      <c r="L6" s="48"/>
    </row>
    <row r="7" ht="17.25" spans="1:12">
      <c r="A7" s="24"/>
      <c r="B7" s="25"/>
      <c r="C7" s="25"/>
      <c r="D7" s="24"/>
      <c r="E7" s="24"/>
      <c r="F7" s="26" t="s">
        <v>14</v>
      </c>
      <c r="G7" s="27" t="s">
        <v>15</v>
      </c>
      <c r="H7" s="28" t="s">
        <v>16</v>
      </c>
      <c r="I7" s="26" t="s">
        <v>17</v>
      </c>
      <c r="J7" s="26" t="s">
        <v>18</v>
      </c>
      <c r="K7" s="36" t="s">
        <v>16</v>
      </c>
      <c r="L7" s="48"/>
    </row>
    <row r="8" customFormat="1" ht="60" customHeight="1" spans="1:11">
      <c r="A8" s="24">
        <v>1</v>
      </c>
      <c r="B8" s="29" t="s">
        <v>22</v>
      </c>
      <c r="C8" s="30" t="s">
        <v>23</v>
      </c>
      <c r="D8" s="24" t="s">
        <v>24</v>
      </c>
      <c r="E8" s="31">
        <v>10</v>
      </c>
      <c r="F8" s="32">
        <v>708</v>
      </c>
      <c r="G8" s="33">
        <v>0.13</v>
      </c>
      <c r="H8" s="32">
        <f>F8*(G8+1)</f>
        <v>800.04</v>
      </c>
      <c r="I8" s="32">
        <f>F8*E8</f>
        <v>7080</v>
      </c>
      <c r="J8" s="32">
        <f>I8*G8</f>
        <v>920.4</v>
      </c>
      <c r="K8" s="32">
        <f>H8*E8</f>
        <v>8000.4</v>
      </c>
    </row>
    <row r="9" customFormat="1" ht="60" customHeight="1" spans="1:11">
      <c r="A9" s="24">
        <v>2</v>
      </c>
      <c r="B9" s="29" t="s">
        <v>25</v>
      </c>
      <c r="C9" s="30" t="s">
        <v>26</v>
      </c>
      <c r="D9" s="24" t="s">
        <v>24</v>
      </c>
      <c r="E9" s="31">
        <v>20</v>
      </c>
      <c r="F9" s="32">
        <v>283.2</v>
      </c>
      <c r="G9" s="33">
        <v>0.13</v>
      </c>
      <c r="H9" s="32">
        <f>F9*(G9+1)</f>
        <v>320.016</v>
      </c>
      <c r="I9" s="32">
        <f>F9*E9</f>
        <v>5664</v>
      </c>
      <c r="J9" s="32">
        <f>I9*G9</f>
        <v>736.32</v>
      </c>
      <c r="K9" s="32">
        <f>H9*E9</f>
        <v>6400.32</v>
      </c>
    </row>
    <row r="10" customFormat="1" ht="60" customHeight="1" spans="1:11">
      <c r="A10" s="24">
        <v>3</v>
      </c>
      <c r="B10" s="29" t="s">
        <v>27</v>
      </c>
      <c r="C10" s="30" t="s">
        <v>28</v>
      </c>
      <c r="D10" s="24" t="s">
        <v>24</v>
      </c>
      <c r="E10" s="31">
        <v>20</v>
      </c>
      <c r="F10" s="32">
        <v>168.15</v>
      </c>
      <c r="G10" s="33">
        <v>0.13</v>
      </c>
      <c r="H10" s="32">
        <f>F10*(G10+1)</f>
        <v>190.0095</v>
      </c>
      <c r="I10" s="32">
        <f>F10*E10</f>
        <v>3363</v>
      </c>
      <c r="J10" s="32">
        <f>I10*G10</f>
        <v>437.19</v>
      </c>
      <c r="K10" s="32">
        <f>H10*E10</f>
        <v>3800.19</v>
      </c>
    </row>
    <row r="11" customFormat="1" ht="60" customHeight="1" spans="1:11">
      <c r="A11" s="24">
        <v>4</v>
      </c>
      <c r="B11" s="34" t="s">
        <v>29</v>
      </c>
      <c r="C11" s="30" t="s">
        <v>30</v>
      </c>
      <c r="D11" s="24" t="s">
        <v>24</v>
      </c>
      <c r="E11" s="31">
        <v>10</v>
      </c>
      <c r="F11" s="32">
        <v>250</v>
      </c>
      <c r="G11" s="33">
        <v>0.13</v>
      </c>
      <c r="H11" s="32">
        <f>F11*(G11+1)</f>
        <v>282.5</v>
      </c>
      <c r="I11" s="32">
        <f>F11*E11</f>
        <v>2500</v>
      </c>
      <c r="J11" s="32">
        <f>I11*G11</f>
        <v>325</v>
      </c>
      <c r="K11" s="32">
        <f>H11*E11</f>
        <v>2825</v>
      </c>
    </row>
    <row r="12" customFormat="1" ht="60" customHeight="1" spans="1:11">
      <c r="A12" s="24">
        <v>5</v>
      </c>
      <c r="B12" s="34" t="s">
        <v>31</v>
      </c>
      <c r="C12" s="35" t="s">
        <v>32</v>
      </c>
      <c r="D12" s="24" t="s">
        <v>24</v>
      </c>
      <c r="E12" s="31">
        <v>50</v>
      </c>
      <c r="F12" s="32">
        <v>49</v>
      </c>
      <c r="G12" s="33">
        <v>0.13</v>
      </c>
      <c r="H12" s="32">
        <f>F12*(G12+1)</f>
        <v>55.37</v>
      </c>
      <c r="I12" s="32">
        <f>F12*E12</f>
        <v>2450</v>
      </c>
      <c r="J12" s="32">
        <f>I12*G12</f>
        <v>318.5</v>
      </c>
      <c r="K12" s="32">
        <f>H12*E12</f>
        <v>2768.5</v>
      </c>
    </row>
    <row r="13" s="3" customFormat="1" ht="34" customHeight="1" spans="1:11">
      <c r="A13" s="36" t="s">
        <v>19</v>
      </c>
      <c r="B13" s="37" t="s">
        <v>33</v>
      </c>
      <c r="C13" s="38"/>
      <c r="D13" s="39">
        <f>K13</f>
        <v>23794.41</v>
      </c>
      <c r="E13" s="39"/>
      <c r="F13" s="39"/>
      <c r="G13" s="39"/>
      <c r="H13" s="40"/>
      <c r="I13" s="49">
        <f>SUM(I8:I12)</f>
        <v>21057</v>
      </c>
      <c r="J13" s="49">
        <f>SUM(J8:J12)</f>
        <v>2737.41</v>
      </c>
      <c r="K13" s="49">
        <f>SUM(K8:K12)</f>
        <v>23794.41</v>
      </c>
    </row>
    <row r="14" spans="3:8">
      <c r="C14" s="41"/>
      <c r="D14" s="42"/>
      <c r="E14" s="42"/>
      <c r="F14" s="42"/>
      <c r="G14" s="43"/>
      <c r="H14" s="44"/>
    </row>
    <row r="15" spans="1:1">
      <c r="A15" s="5"/>
    </row>
  </sheetData>
  <autoFilter ref="A6:XFD13">
    <extLst/>
  </autoFilter>
  <mergeCells count="14">
    <mergeCell ref="A1:K1"/>
    <mergeCell ref="A2:K2"/>
    <mergeCell ref="A3:K3"/>
    <mergeCell ref="D4:K4"/>
    <mergeCell ref="D5:K5"/>
    <mergeCell ref="F6:H6"/>
    <mergeCell ref="I6:K6"/>
    <mergeCell ref="B13:C13"/>
    <mergeCell ref="D13:H13"/>
    <mergeCell ref="A6:A7"/>
    <mergeCell ref="B6:B7"/>
    <mergeCell ref="C6:C7"/>
    <mergeCell ref="D6:D7"/>
    <mergeCell ref="E6:E7"/>
  </mergeCells>
  <printOptions horizontalCentered="1"/>
  <pageMargins left="0" right="0" top="0.310416666666667" bottom="0.279166666666667" header="0.511805555555556" footer="0.511805555555556"/>
  <pageSetup paperSize="9" scale="83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报价统一格式</vt:lpstr>
      <vt:lpstr>最高限价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陈义艺</cp:lastModifiedBy>
  <dcterms:created xsi:type="dcterms:W3CDTF">2024-08-24T08:22:00Z</dcterms:created>
  <dcterms:modified xsi:type="dcterms:W3CDTF">2024-12-03T06:46:40Z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4E87D475C96A4C46A9187EDA6D2FA684_13</vt:lpwstr>
  </property>
</Properties>
</file>